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沿岸支所\田中\庶務\盛岡\HP更新\修繕3点セット改良（押印廃止）\"/>
    </mc:Choice>
  </mc:AlternateContent>
  <xr:revisionPtr revIDLastSave="0" documentId="13_ncr:1_{E29F469B-5019-49F1-83D4-688E692EBCD6}" xr6:coauthVersionLast="47" xr6:coauthVersionMax="47" xr10:uidLastSave="{00000000-0000-0000-0000-000000000000}"/>
  <bookViews>
    <workbookView xWindow="-120" yWindow="-120" windowWidth="29040" windowHeight="15840" xr2:uid="{FCF4CE00-CFEA-4DD6-AD07-1DBA2D881EB6}"/>
  </bookViews>
  <sheets>
    <sheet name="様式" sheetId="4" r:id="rId1"/>
    <sheet name="記入例" sheetId="3" r:id="rId2"/>
  </sheets>
  <definedNames>
    <definedName name="_xlnm.Print_Area" localSheetId="1">記入例!$A$1:$Z$117</definedName>
    <definedName name="_xlnm.Print_Area" localSheetId="0">様式!$A$1:$M$117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7" i="4" l="1"/>
  <c r="D116" i="4"/>
  <c r="D115" i="4"/>
  <c r="D106" i="4"/>
  <c r="K105" i="4"/>
  <c r="I105" i="4"/>
  <c r="H105" i="4"/>
  <c r="G105" i="4"/>
  <c r="F105" i="4"/>
  <c r="E105" i="4"/>
  <c r="E104" i="4"/>
  <c r="H90" i="4"/>
  <c r="H89" i="4"/>
  <c r="H88" i="4"/>
  <c r="D78" i="4"/>
  <c r="D77" i="4"/>
  <c r="D76" i="4"/>
  <c r="E71" i="4"/>
  <c r="E70" i="4"/>
  <c r="E69" i="4"/>
  <c r="C50" i="4"/>
  <c r="C49" i="4"/>
  <c r="C48" i="4"/>
  <c r="C47" i="4"/>
  <c r="G45" i="4"/>
  <c r="K44" i="4"/>
  <c r="I44" i="4"/>
  <c r="H44" i="4"/>
  <c r="G44" i="4"/>
  <c r="F44" i="4"/>
  <c r="E44" i="4"/>
  <c r="E43" i="4"/>
  <c r="H24" i="4"/>
  <c r="I99" i="4" s="1"/>
  <c r="D117" i="3"/>
  <c r="D116" i="3"/>
  <c r="D115" i="3"/>
  <c r="D77" i="3"/>
  <c r="D78" i="3"/>
  <c r="D76" i="3"/>
  <c r="E71" i="3"/>
  <c r="E69" i="3"/>
  <c r="E70" i="3"/>
  <c r="D106" i="3"/>
  <c r="I105" i="3"/>
  <c r="H105" i="3"/>
  <c r="G105" i="3"/>
  <c r="F105" i="3"/>
  <c r="E105" i="3"/>
  <c r="K105" i="3"/>
  <c r="E104" i="3"/>
  <c r="H90" i="3"/>
  <c r="H89" i="3"/>
  <c r="H88" i="3"/>
  <c r="C50" i="3"/>
  <c r="C49" i="3"/>
  <c r="C48" i="3"/>
  <c r="C47" i="3"/>
  <c r="G45" i="3"/>
  <c r="I44" i="3"/>
  <c r="H44" i="3"/>
  <c r="G44" i="3"/>
  <c r="F44" i="3"/>
  <c r="E44" i="3"/>
  <c r="K44" i="3"/>
  <c r="E43" i="3"/>
  <c r="H24" i="3"/>
  <c r="H53" i="3" s="1"/>
  <c r="H25" i="4" l="1"/>
  <c r="I100" i="4" s="1"/>
  <c r="H53" i="4"/>
  <c r="H59" i="4"/>
  <c r="H25" i="3"/>
  <c r="H26" i="3" s="1"/>
  <c r="H59" i="3"/>
  <c r="I99" i="3"/>
  <c r="H26" i="4" l="1"/>
  <c r="K98" i="4" s="1"/>
  <c r="J98" i="4" s="1"/>
  <c r="I98" i="4" s="1"/>
  <c r="H98" i="4" s="1"/>
  <c r="G98" i="4" s="1"/>
  <c r="F98" i="4" s="1"/>
  <c r="E98" i="4" s="1"/>
  <c r="D98" i="4" s="1"/>
  <c r="H60" i="4"/>
  <c r="H61" i="3"/>
  <c r="K98" i="3"/>
  <c r="J98" i="3" s="1"/>
  <c r="I98" i="3" s="1"/>
  <c r="H98" i="3" s="1"/>
  <c r="G98" i="3" s="1"/>
  <c r="F98" i="3" s="1"/>
  <c r="E98" i="3" s="1"/>
  <c r="D98" i="3" s="1"/>
  <c r="I100" i="3"/>
  <c r="H60" i="3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06EEF797-DACD-4FB0-8F70-A63E339F96D6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5703CB3E-1E2E-4A24-8241-ED4AD9AB00C9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D20C5568-45BE-4B13-BE9F-57241352C634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25CE46D-9BD7-4F4B-B4FE-82BA775FF293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C9F496DA-DED0-4827-9151-D95632A4592E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EBF4DB8-417B-4415-AE34-820981134C5C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B397AA58-ADBF-4034-8534-19E3689A0D8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F5B9A337-BD83-43C4-88B5-0DE1AEB75E12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A2149D84-813C-4FD9-8DA5-B4C2731435FB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2470C83E-6C3B-4DE0-9C0E-79ED361AB75A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1CC0E66-3A4A-4F9A-A785-851533D6E32D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A726D07B-5AD9-46BE-A62D-928617D978FB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5791109-32C8-4990-8798-FE4FED52B539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88045DD6-60EF-4F03-B4F1-858565C0A2A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sharedStrings.xml><?xml version="1.0" encoding="utf-8"?>
<sst xmlns="http://schemas.openxmlformats.org/spreadsheetml/2006/main" count="223" uniqueCount="77">
  <si>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</si>
  <si>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団地名</t>
    <rPh sb="0" eb="2">
      <t>ダンチ</t>
    </rPh>
    <rPh sb="2" eb="3">
      <t>メイ</t>
    </rPh>
    <phoneticPr fontId="2"/>
  </si>
  <si>
    <t>号棟</t>
    <rPh sb="0" eb="2">
      <t>ゴウトウ</t>
    </rPh>
    <phoneticPr fontId="2"/>
  </si>
  <si>
    <t>号室</t>
    <rPh sb="0" eb="2">
      <t>ゴウシツ</t>
    </rPh>
    <phoneticPr fontId="2"/>
  </si>
  <si>
    <t>入居者氏名</t>
    <rPh sb="0" eb="3">
      <t>ニュウキョシャ</t>
    </rPh>
    <rPh sb="3" eb="5">
      <t>シメイ</t>
    </rPh>
    <phoneticPr fontId="2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</si>
  <si>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2"/>
  </si>
  <si>
    <t>工 事 名 ：</t>
    <rPh sb="0" eb="1">
      <t>コウ</t>
    </rPh>
    <rPh sb="2" eb="3">
      <t>コト</t>
    </rPh>
    <rPh sb="4" eb="5">
      <t>メイ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</si>
  <si>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</si>
  <si>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2"/>
  </si>
  <si>
    <t>数 量</t>
    <rPh sb="0" eb="1">
      <t>スウ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</si>
  <si>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</si>
  <si>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</si>
  <si>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</si>
  <si>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</si>
  <si>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小　計</t>
    <rPh sb="0" eb="1">
      <t>コ</t>
    </rPh>
    <rPh sb="2" eb="3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</si>
  <si>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</si>
  <si>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合　計</t>
    <rPh sb="0" eb="1">
      <t>ゴウ</t>
    </rPh>
    <rPh sb="2" eb="3">
      <t>ケイ</t>
    </rPh>
    <phoneticPr fontId="2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</si>
  <si>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</si>
  <si>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</si>
  <si>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施工業者</t>
    <rPh sb="0" eb="2">
      <t>セコウ</t>
    </rPh>
    <rPh sb="2" eb="4">
      <t>ギョウシャ</t>
    </rPh>
    <phoneticPr fontId="2"/>
  </si>
  <si>
    <t>住　所</t>
    <rPh sb="0" eb="1">
      <t>ジュウ</t>
    </rPh>
    <rPh sb="2" eb="3">
      <t>ショ</t>
    </rPh>
    <phoneticPr fontId="2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</si>
  <si>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2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</si>
  <si>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2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</si>
  <si>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2"/>
  </si>
  <si>
    <t>見積書通り</t>
    <rPh sb="0" eb="3">
      <t>ミツモリショ</t>
    </rPh>
    <rPh sb="3" eb="4">
      <t>ドオ</t>
    </rPh>
    <phoneticPr fontId="2"/>
  </si>
  <si>
    <t>式</t>
    <rPh sb="0" eb="1">
      <t>シキ</t>
    </rPh>
    <phoneticPr fontId="2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</si>
  <si>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2"/>
  </si>
  <si>
    <t>センター係員　氏名</t>
    <rPh sb="4" eb="6">
      <t>カカリイン</t>
    </rPh>
    <rPh sb="7" eb="9">
      <t>シメイ</t>
    </rPh>
    <phoneticPr fontId="2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</si>
  <si>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</si>
  <si>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</si>
  <si>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請負者</t>
    <rPh sb="0" eb="2">
      <t>ウケオイ</t>
    </rPh>
    <rPh sb="2" eb="3">
      <t>シャ</t>
    </rPh>
    <phoneticPr fontId="2"/>
  </si>
  <si>
    <r>
      <t xml:space="preserve">氏　名
</t>
    </r>
    <r>
      <rPr>
        <sz val="6"/>
        <color theme="1"/>
        <rFont val="游明朝"/>
        <family val="1"/>
        <charset val="128"/>
      </rPr>
      <t>（名称及び代表者氏名）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2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</si>
  <si>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</si>
  <si>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</si>
  <si>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</si>
  <si>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</si>
  <si>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</si>
  <si>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</si>
  <si>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</si>
  <si>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</si>
  <si>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</si>
  <si>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工事費</t>
    <rPh sb="0" eb="2">
      <t>コウジ</t>
    </rPh>
    <rPh sb="2" eb="3">
      <t>ヒ</t>
    </rPh>
    <phoneticPr fontId="2"/>
  </si>
  <si>
    <t>消費税</t>
    <rPh sb="0" eb="3">
      <t>ショウヒゼイ</t>
    </rPh>
    <phoneticPr fontId="2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</si>
  <si>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2"/>
  </si>
  <si>
    <t>１．団地名</t>
    <rPh sb="2" eb="4">
      <t>ダンチ</t>
    </rPh>
    <rPh sb="4" eb="5">
      <t>メイ</t>
    </rPh>
    <phoneticPr fontId="2"/>
  </si>
  <si>
    <t>２．工事名</t>
    <rPh sb="2" eb="4">
      <t>コウジ</t>
    </rPh>
    <rPh sb="4" eb="5">
      <t>メイ</t>
    </rPh>
    <phoneticPr fontId="2"/>
  </si>
  <si>
    <t>取引銀行名</t>
    <rPh sb="0" eb="2">
      <t>トリヒキ</t>
    </rPh>
    <rPh sb="2" eb="5">
      <t>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</si>
  <si>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</si>
  <si>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</si>
  <si>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</si>
  <si>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当・普</t>
    <rPh sb="0" eb="1">
      <t>トウ</t>
    </rPh>
    <rPh sb="2" eb="3">
      <t>フ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</si>
  <si>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</si>
  <si>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</si>
  <si>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</si>
  <si>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</si>
  <si>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〇〇　〇〇</t>
    <phoneticPr fontId="2"/>
  </si>
  <si>
    <t>〇〇</t>
    <phoneticPr fontId="2"/>
  </si>
  <si>
    <t>代表取締役　〇〇　〇〇</t>
    <rPh sb="0" eb="5">
      <t>ダイヒョウトリシマリヤク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</si>
  <si>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</si>
  <si>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発行責任者：</t>
    <rPh sb="0" eb="2">
      <t>ハッコウ</t>
    </rPh>
    <rPh sb="2" eb="4">
      <t>セキニン</t>
    </rPh>
    <rPh sb="4" eb="5">
      <t>シャ</t>
    </rPh>
    <phoneticPr fontId="2"/>
  </si>
  <si>
    <t>連　絡　先：</t>
    <rPh sb="0" eb="1">
      <t>レン</t>
    </rPh>
    <rPh sb="2" eb="3">
      <t>ラク</t>
    </rPh>
    <rPh sb="4" eb="5">
      <t>サキ</t>
    </rPh>
    <phoneticPr fontId="2"/>
  </si>
  <si>
    <t>担　当　者：</t>
    <rPh sb="0" eb="1">
      <t>タン</t>
    </rPh>
    <rPh sb="2" eb="3">
      <t>トウ</t>
    </rPh>
    <rPh sb="4" eb="5">
      <t>シャ</t>
    </rPh>
    <phoneticPr fontId="2"/>
  </si>
  <si>
    <t>〇〇課　〇〇　〇〇</t>
    <rPh sb="2" eb="3">
      <t>カ</t>
    </rPh>
    <phoneticPr fontId="2"/>
  </si>
  <si>
    <t>000-000-0000</t>
    <phoneticPr fontId="2"/>
  </si>
  <si>
    <t>修繕内容①</t>
    <rPh sb="0" eb="4">
      <t>シュウゼンナイヨウ</t>
    </rPh>
    <phoneticPr fontId="2"/>
  </si>
  <si>
    <t>修繕内容②</t>
    <rPh sb="0" eb="2">
      <t>シュウゼン</t>
    </rPh>
    <rPh sb="2" eb="4">
      <t>ナイヨウ</t>
    </rPh>
    <phoneticPr fontId="2"/>
  </si>
  <si>
    <t>修繕内容③</t>
    <rPh sb="0" eb="4">
      <t>シュウゼンナイヨウ</t>
    </rPh>
    <phoneticPr fontId="2"/>
  </si>
  <si>
    <t>〇〇年○月○日</t>
    <rPh sb="2" eb="3">
      <t>ネン</t>
    </rPh>
    <rPh sb="4" eb="5">
      <t>ガツ</t>
    </rPh>
    <rPh sb="6" eb="7">
      <t>ニチ</t>
    </rPh>
    <phoneticPr fontId="2"/>
  </si>
  <si>
    <t>1111111</t>
    <phoneticPr fontId="2"/>
  </si>
  <si>
    <t>㈱〇〇</t>
    <phoneticPr fontId="2"/>
  </si>
  <si>
    <t>カブ）〇〇</t>
    <phoneticPr fontId="2"/>
  </si>
  <si>
    <t>㈱〇〇　代表取締役　〇〇　〇〇</t>
    <rPh sb="4" eb="9">
      <t>ダイヒョウトリシマリヤク</t>
    </rPh>
    <phoneticPr fontId="2"/>
  </si>
  <si>
    <t>式</t>
    <rPh sb="0" eb="1">
      <t>シキ</t>
    </rPh>
    <phoneticPr fontId="2"/>
  </si>
  <si>
    <t>住宅</t>
    <rPh sb="0" eb="2">
      <t>ジュウタク</t>
    </rPh>
    <phoneticPr fontId="2"/>
  </si>
  <si>
    <t>〇〇町営</t>
    <rPh sb="2" eb="4">
      <t>チョウエイ</t>
    </rPh>
    <phoneticPr fontId="2"/>
  </si>
  <si>
    <t>Ｏ22-9999〇〇修繕</t>
    <rPh sb="10" eb="12">
      <t>シュウゼン</t>
    </rPh>
    <phoneticPr fontId="2"/>
  </si>
  <si>
    <t>岩手県上閉伊郡大槌町〇〇</t>
    <rPh sb="0" eb="3">
      <t>イワテケン</t>
    </rPh>
    <rPh sb="3" eb="6">
      <t>カミヘイ</t>
    </rPh>
    <rPh sb="6" eb="7">
      <t>グン</t>
    </rPh>
    <rPh sb="7" eb="9">
      <t>オオツチ</t>
    </rPh>
    <rPh sb="9" eb="10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</si>
</sst>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0">
    <font>
      <sz val="11"/>
      <color theme="1"/>
      <name val="游ゴシック"/>
      <family val="2"/>
      <charset val="128"/>
    </font>
    <font>
      <sz val="18"/>
      <color theme="1"/>
      <name val="游明朝"/>
      <family val="1"/>
      <charset val="128"/>
    </font>
    <font>
      <sz val="6"/>
      <name val="游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shrinkToFi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" fillId="0" borderId="25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2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58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right" vertical="center" shrinkToFit="1"/>
    </xf>
    <xf numFmtId="0" fontId="4" fillId="2" borderId="43" xfId="0" applyFont="1" applyFill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176" fontId="4" fillId="2" borderId="53" xfId="0" applyNumberFormat="1" applyFont="1" applyFill="1" applyBorder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176" fontId="4" fillId="2" borderId="19" xfId="0" applyNumberFormat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176" fontId="4" fillId="2" borderId="48" xfId="0" applyNumberFormat="1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center" shrinkToFit="1"/>
    </xf>
    <xf numFmtId="0" fontId="4" fillId="2" borderId="6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68" xfId="0" applyFont="1" applyFill="1" applyBorder="1" applyAlignment="1">
      <alignment vertical="center" shrinkToFit="1"/>
    </xf>
    <xf numFmtId="0" fontId="4" fillId="2" borderId="37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shrinkToFit="1"/>
    </xf>
    <xf numFmtId="49" fontId="4" fillId="2" borderId="40" xfId="0" applyNumberFormat="1" applyFont="1" applyFill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shrinkToFit="1"/>
    </xf>
    <xf numFmtId="0" fontId="7" fillId="2" borderId="39" xfId="0" applyFont="1" applyFill="1" applyBorder="1" applyAlignment="1">
      <alignment shrinkToFit="1"/>
    </xf>
    <xf numFmtId="0" fontId="7" fillId="2" borderId="38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E004F8-2BCE-4AE1-89CA-FD1B12231399}"/>
            </a:ext>
          </a:extLst>
        </xdr:cNvPr>
        <xdr:cNvSpPr/>
      </xdr:nvSpPr>
      <xdr:spPr>
        <a:xfrm>
          <a:off x="2718733" y="26038100"/>
          <a:ext cx="219808" cy="21614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DDC8A9-DD58-4CEA-BF6A-566DEE6BFFF1}"/>
            </a:ext>
          </a:extLst>
        </xdr:cNvPr>
        <xdr:cNvSpPr/>
      </xdr:nvSpPr>
      <xdr:spPr>
        <a:xfrm>
          <a:off x="2721218" y="25580486"/>
          <a:ext cx="219808" cy="21614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124238</xdr:colOff>
      <xdr:row>0</xdr:row>
      <xdr:rowOff>132522</xdr:rowOff>
    </xdr:from>
    <xdr:to>
      <xdr:col>4</xdr:col>
      <xdr:colOff>140804</xdr:colOff>
      <xdr:row>2</xdr:row>
      <xdr:rowOff>80756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3C485D-D02E-4444-A5D0-89FA1F69D306}"/>
            </a:ext>
          </a:extLst>
        </xdr:cNvPr>
        <xdr:cNvSpPr txBox="1"/>
      </xdr:nvSpPr>
      <xdr:spPr>
        <a:xfrm>
          <a:off x="124238" y="132522"/>
          <a:ext cx="1805609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　</a:t>
          </a:r>
          <a:r>
            <a:rPr kumimoji="1" lang="ja-JP" altLang="en-US" sz="1100"/>
            <a:t>赤枠内を入力</a:t>
          </a:r>
        </a:p>
      </xdr:txBody>
    </xdr:sp>
    <xdr:clientData/>
  </xdr:twoCellAnchor>
  <xdr:twoCellAnchor>
    <xdr:from>
      <xdr:col>9</xdr:col>
      <xdr:colOff>124239</xdr:colOff>
      <xdr:row>62</xdr:row>
      <xdr:rowOff>82827</xdr:rowOff>
    </xdr:from>
    <xdr:to>
      <xdr:col>12</xdr:col>
      <xdr:colOff>256761</xdr:colOff>
      <xdr:row>62</xdr:row>
      <xdr:rowOff>82827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6BA668-4362-B170-3AC6-AD25552B5E0A}"/>
            </a:ext>
          </a:extLst>
        </xdr:cNvPr>
        <xdr:cNvCxnSpPr/>
      </xdr:nvCxnSpPr>
      <xdr:spPr>
        <a:xfrm>
          <a:off x="4149587" y="1497495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124239</xdr:colOff>
      <xdr:row>62</xdr:row>
      <xdr:rowOff>115957</xdr:rowOff>
    </xdr:from>
    <xdr:to>
      <xdr:col>12</xdr:col>
      <xdr:colOff>256761</xdr:colOff>
      <xdr:row>62</xdr:row>
      <xdr:rowOff>115957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CCBB4BA-A6D0-44E5-B4F4-E0DCA0A25F4D}"/>
            </a:ext>
          </a:extLst>
        </xdr:cNvPr>
        <xdr:cNvCxnSpPr/>
      </xdr:nvCxnSpPr>
      <xdr:spPr>
        <a:xfrm>
          <a:off x="4149587" y="1500808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82826</xdr:rowOff>
    </xdr:from>
    <xdr:to>
      <xdr:col>12</xdr:col>
      <xdr:colOff>273327</xdr:colOff>
      <xdr:row>66</xdr:row>
      <xdr:rowOff>82826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DFE71F-93DF-4510-94DD-C99FCC60E6C2}"/>
            </a:ext>
          </a:extLst>
        </xdr:cNvPr>
        <xdr:cNvCxnSpPr/>
      </xdr:nvCxnSpPr>
      <xdr:spPr>
        <a:xfrm>
          <a:off x="4166153" y="159357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115956</xdr:rowOff>
    </xdr:from>
    <xdr:to>
      <xdr:col>12</xdr:col>
      <xdr:colOff>273327</xdr:colOff>
      <xdr:row>66</xdr:row>
      <xdr:rowOff>115956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B6F6253-10A0-4E40-90F3-74EBE844395E}"/>
            </a:ext>
          </a:extLst>
        </xdr:cNvPr>
        <xdr:cNvCxnSpPr/>
      </xdr:nvCxnSpPr>
      <xdr:spPr>
        <a:xfrm>
          <a:off x="4166153" y="1596886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82826</xdr:rowOff>
    </xdr:from>
    <xdr:to>
      <xdr:col>12</xdr:col>
      <xdr:colOff>289891</xdr:colOff>
      <xdr:row>27</xdr:row>
      <xdr:rowOff>82826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F47F1F-5321-4D20-8F81-41AE98A0C7FE}"/>
            </a:ext>
          </a:extLst>
        </xdr:cNvPr>
        <xdr:cNvCxnSpPr/>
      </xdr:nvCxnSpPr>
      <xdr:spPr>
        <a:xfrm>
          <a:off x="4182717" y="656810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115956</xdr:rowOff>
    </xdr:from>
    <xdr:to>
      <xdr:col>12</xdr:col>
      <xdr:colOff>289891</xdr:colOff>
      <xdr:row>27</xdr:row>
      <xdr:rowOff>115956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0AB002D-7640-4A2A-8FF2-0E54BA39AEC9}"/>
            </a:ext>
          </a:extLst>
        </xdr:cNvPr>
        <xdr:cNvCxnSpPr/>
      </xdr:nvCxnSpPr>
      <xdr:spPr>
        <a:xfrm>
          <a:off x="4182717" y="66012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DD5B-E69A-4642-B594-1337E0667C70}">
  <dimension ref="A1:N118"/>
  <sheetViews>
    <sheetView tabSelected="1" view="pageBreakPreview" zoomScaleNormal="100" zoomScaleSheetLayoutView="100" workbookViewId="0">
      <selection activeCell="C8" sqref="C8:M8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>
      <c r="A4" s="4"/>
      <c r="B4" s="53" t="s">
        <v>1</v>
      </c>
      <c r="C4" s="53"/>
      <c r="D4" s="28"/>
      <c r="E4" s="57"/>
      <c r="F4" s="57"/>
      <c r="G4" s="57"/>
      <c r="H4" s="53" t="s">
        <v>73</v>
      </c>
      <c r="I4" s="53"/>
      <c r="J4" s="26"/>
      <c r="K4" s="26"/>
      <c r="L4" s="26"/>
      <c r="M4" s="5"/>
    </row>
    <row r="5" spans="1:13" ht="18.75" customHeight="1">
      <c r="A5" s="4"/>
      <c r="B5" s="26"/>
      <c r="C5" s="26"/>
      <c r="D5" s="26"/>
      <c r="E5" s="56"/>
      <c r="F5" s="56"/>
      <c r="G5" s="56"/>
      <c r="H5" s="56"/>
      <c r="I5" s="56"/>
      <c r="J5" s="28" t="s">
        <v>2</v>
      </c>
      <c r="K5" s="40"/>
      <c r="L5" s="28" t="s">
        <v>3</v>
      </c>
      <c r="M5" s="39"/>
    </row>
    <row r="6" spans="1:13" ht="18.75" customHeight="1">
      <c r="A6" s="4"/>
      <c r="B6" s="26"/>
      <c r="C6" s="26"/>
      <c r="D6" s="26"/>
      <c r="E6" s="53" t="s">
        <v>4</v>
      </c>
      <c r="F6" s="53"/>
      <c r="G6" s="57"/>
      <c r="H6" s="57"/>
      <c r="I6" s="57"/>
      <c r="J6" s="57"/>
      <c r="K6" s="57"/>
      <c r="L6" s="26"/>
      <c r="M6" s="5"/>
    </row>
    <row r="7" spans="1:13" ht="18.75" customHeight="1">
      <c r="A7" s="84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ht="18.75" customHeight="1">
      <c r="A8" s="106" t="s">
        <v>6</v>
      </c>
      <c r="B8" s="107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18.75" customHeight="1">
      <c r="A9" s="6"/>
      <c r="B9" s="34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8.75" customHeight="1">
      <c r="A10" s="6"/>
      <c r="B10" s="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8.75" customHeight="1">
      <c r="A11" s="8"/>
      <c r="B11" s="3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18.75" customHeight="1">
      <c r="A12" s="84" t="s">
        <v>7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>
      <c r="A13" s="75" t="s">
        <v>8</v>
      </c>
      <c r="B13" s="76"/>
      <c r="C13" s="76"/>
      <c r="D13" s="32" t="s">
        <v>9</v>
      </c>
      <c r="E13" s="37" t="s">
        <v>10</v>
      </c>
      <c r="F13" s="104" t="s">
        <v>11</v>
      </c>
      <c r="G13" s="104"/>
      <c r="H13" s="104" t="s">
        <v>12</v>
      </c>
      <c r="I13" s="104"/>
      <c r="J13" s="104"/>
      <c r="K13" s="104" t="s">
        <v>13</v>
      </c>
      <c r="L13" s="104"/>
      <c r="M13" s="105"/>
    </row>
    <row r="14" spans="1:13" ht="18.75" customHeight="1">
      <c r="A14" s="97"/>
      <c r="B14" s="98"/>
      <c r="C14" s="98"/>
      <c r="D14" s="42"/>
      <c r="E14" s="42"/>
      <c r="F14" s="81"/>
      <c r="G14" s="81"/>
      <c r="H14" s="81"/>
      <c r="I14" s="81"/>
      <c r="J14" s="81"/>
      <c r="K14" s="82"/>
      <c r="L14" s="82"/>
      <c r="M14" s="83"/>
    </row>
    <row r="15" spans="1:13" ht="18.75" customHeight="1">
      <c r="A15" s="97"/>
      <c r="B15" s="98"/>
      <c r="C15" s="98"/>
      <c r="D15" s="42"/>
      <c r="E15" s="42"/>
      <c r="F15" s="81"/>
      <c r="G15" s="81"/>
      <c r="H15" s="81"/>
      <c r="I15" s="81"/>
      <c r="J15" s="81"/>
      <c r="K15" s="82"/>
      <c r="L15" s="82"/>
      <c r="M15" s="83"/>
    </row>
    <row r="16" spans="1:13" ht="18.75" customHeight="1">
      <c r="A16" s="97"/>
      <c r="B16" s="98"/>
      <c r="C16" s="98"/>
      <c r="D16" s="42"/>
      <c r="E16" s="42"/>
      <c r="F16" s="81"/>
      <c r="G16" s="81"/>
      <c r="H16" s="81"/>
      <c r="I16" s="81"/>
      <c r="J16" s="81"/>
      <c r="K16" s="82"/>
      <c r="L16" s="82"/>
      <c r="M16" s="83"/>
    </row>
    <row r="17" spans="1:13" ht="18.75" customHeight="1">
      <c r="A17" s="97"/>
      <c r="B17" s="98"/>
      <c r="C17" s="98"/>
      <c r="D17" s="42"/>
      <c r="E17" s="42"/>
      <c r="F17" s="81"/>
      <c r="G17" s="81"/>
      <c r="H17" s="81"/>
      <c r="I17" s="81"/>
      <c r="J17" s="81"/>
      <c r="K17" s="82"/>
      <c r="L17" s="82"/>
      <c r="M17" s="83"/>
    </row>
    <row r="18" spans="1:13" ht="18.75" customHeight="1">
      <c r="A18" s="97"/>
      <c r="B18" s="98"/>
      <c r="C18" s="98"/>
      <c r="D18" s="42"/>
      <c r="E18" s="42"/>
      <c r="F18" s="81"/>
      <c r="G18" s="81"/>
      <c r="H18" s="81"/>
      <c r="I18" s="81"/>
      <c r="J18" s="81"/>
      <c r="K18" s="82"/>
      <c r="L18" s="82"/>
      <c r="M18" s="83"/>
    </row>
    <row r="19" spans="1:13" ht="18.75" customHeight="1">
      <c r="A19" s="97"/>
      <c r="B19" s="98"/>
      <c r="C19" s="98"/>
      <c r="D19" s="42"/>
      <c r="E19" s="42"/>
      <c r="F19" s="81"/>
      <c r="G19" s="81"/>
      <c r="H19" s="81"/>
      <c r="I19" s="81"/>
      <c r="J19" s="81"/>
      <c r="K19" s="82"/>
      <c r="L19" s="82"/>
      <c r="M19" s="83"/>
    </row>
    <row r="20" spans="1:13" ht="18.75" customHeight="1">
      <c r="A20" s="97"/>
      <c r="B20" s="98"/>
      <c r="C20" s="98"/>
      <c r="D20" s="42"/>
      <c r="E20" s="42"/>
      <c r="F20" s="81"/>
      <c r="G20" s="81"/>
      <c r="H20" s="81"/>
      <c r="I20" s="81"/>
      <c r="J20" s="81"/>
      <c r="K20" s="82"/>
      <c r="L20" s="82"/>
      <c r="M20" s="83"/>
    </row>
    <row r="21" spans="1:13" ht="18.75" customHeight="1">
      <c r="A21" s="97"/>
      <c r="B21" s="98"/>
      <c r="C21" s="98"/>
      <c r="D21" s="42"/>
      <c r="E21" s="42"/>
      <c r="F21" s="81"/>
      <c r="G21" s="81"/>
      <c r="H21" s="81"/>
      <c r="I21" s="81"/>
      <c r="J21" s="81"/>
      <c r="K21" s="82"/>
      <c r="L21" s="82"/>
      <c r="M21" s="83"/>
    </row>
    <row r="22" spans="1:13" ht="18.75" customHeight="1">
      <c r="A22" s="97"/>
      <c r="B22" s="98"/>
      <c r="C22" s="98"/>
      <c r="D22" s="42"/>
      <c r="E22" s="42"/>
      <c r="F22" s="81"/>
      <c r="G22" s="81"/>
      <c r="H22" s="81"/>
      <c r="I22" s="81"/>
      <c r="J22" s="81"/>
      <c r="K22" s="82"/>
      <c r="L22" s="82"/>
      <c r="M22" s="83"/>
    </row>
    <row r="23" spans="1:13" ht="18.75" customHeight="1">
      <c r="A23" s="97"/>
      <c r="B23" s="98"/>
      <c r="C23" s="98"/>
      <c r="D23" s="42"/>
      <c r="E23" s="42"/>
      <c r="F23" s="81"/>
      <c r="G23" s="81"/>
      <c r="H23" s="81"/>
      <c r="I23" s="81"/>
      <c r="J23" s="81"/>
      <c r="K23" s="82"/>
      <c r="L23" s="82"/>
      <c r="M23" s="83"/>
    </row>
    <row r="24" spans="1:13" ht="18.75" customHeight="1">
      <c r="A24" s="99" t="s">
        <v>14</v>
      </c>
      <c r="B24" s="100"/>
      <c r="C24" s="100"/>
      <c r="D24" s="100"/>
      <c r="E24" s="100"/>
      <c r="F24" s="100"/>
      <c r="G24" s="100"/>
      <c r="H24" s="101" t="str">
        <f>IF(SUM(H14:J23)=0,"",SUM(H14:J23))</f>
        <v/>
      </c>
      <c r="I24" s="101"/>
      <c r="J24" s="101"/>
      <c r="K24" s="100"/>
      <c r="L24" s="100"/>
      <c r="M24" s="102"/>
    </row>
    <row r="25" spans="1:13" ht="18.75" customHeight="1">
      <c r="A25" s="75" t="s">
        <v>15</v>
      </c>
      <c r="B25" s="76"/>
      <c r="C25" s="76"/>
      <c r="D25" s="76"/>
      <c r="E25" s="76"/>
      <c r="F25" s="76"/>
      <c r="G25" s="76"/>
      <c r="H25" s="77" t="str">
        <f>IF(H24="","",ROUNDUP(H24*0.1,0))</f>
        <v/>
      </c>
      <c r="I25" s="77"/>
      <c r="J25" s="77"/>
      <c r="K25" s="76"/>
      <c r="L25" s="76"/>
      <c r="M25" s="78"/>
    </row>
    <row r="26" spans="1:13" ht="18.75" customHeight="1">
      <c r="A26" s="75" t="s">
        <v>16</v>
      </c>
      <c r="B26" s="76"/>
      <c r="C26" s="76"/>
      <c r="D26" s="76"/>
      <c r="E26" s="76"/>
      <c r="F26" s="76"/>
      <c r="G26" s="76"/>
      <c r="H26" s="77" t="str">
        <f>IF(SUM(H24:J25)=0,"",SUM(H24:J25))</f>
        <v/>
      </c>
      <c r="I26" s="77"/>
      <c r="J26" s="77"/>
      <c r="K26" s="76"/>
      <c r="L26" s="76"/>
      <c r="M26" s="78"/>
    </row>
    <row r="27" spans="1:13" ht="18.75" customHeight="1">
      <c r="A27" s="70" t="s">
        <v>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18</v>
      </c>
      <c r="K28" s="58"/>
      <c r="L28" s="58"/>
      <c r="M28" s="73"/>
    </row>
    <row r="29" spans="1:13" ht="18.75" customHeight="1">
      <c r="A29" s="9"/>
      <c r="B29" s="25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>
      <c r="A30" s="9"/>
      <c r="B30" s="25"/>
      <c r="C30" s="58" t="s">
        <v>20</v>
      </c>
      <c r="D30" s="58"/>
      <c r="E30" s="54"/>
      <c r="F30" s="54"/>
      <c r="G30" s="54"/>
      <c r="H30" s="54"/>
      <c r="I30" s="54"/>
      <c r="J30" s="54"/>
      <c r="K30" s="54"/>
      <c r="L30" s="54"/>
      <c r="M30" s="69"/>
    </row>
    <row r="31" spans="1:13" ht="18.75" customHeight="1">
      <c r="A31" s="9"/>
      <c r="B31" s="25"/>
      <c r="C31" s="65" t="s">
        <v>31</v>
      </c>
      <c r="D31" s="58"/>
      <c r="E31" s="54"/>
      <c r="F31" s="54"/>
      <c r="G31" s="54"/>
      <c r="H31" s="54"/>
      <c r="I31" s="54"/>
      <c r="J31" s="54"/>
      <c r="K31" s="54"/>
      <c r="L31" s="25"/>
      <c r="M31" s="33"/>
    </row>
    <row r="32" spans="1:13" ht="18.75" customHeight="1">
      <c r="A32" s="9"/>
      <c r="B32" s="25"/>
      <c r="C32" s="58"/>
      <c r="D32" s="58"/>
      <c r="E32" s="54"/>
      <c r="F32" s="54"/>
      <c r="G32" s="54"/>
      <c r="H32" s="54"/>
      <c r="I32" s="54"/>
      <c r="J32" s="54"/>
      <c r="K32" s="54"/>
      <c r="L32" s="25"/>
      <c r="M32" s="33"/>
    </row>
    <row r="33" spans="1:13" ht="18.75" customHeight="1">
      <c r="A33" s="9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22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55"/>
      <c r="E37" s="55"/>
      <c r="F37" s="55"/>
      <c r="G37" s="55"/>
      <c r="H37" s="55"/>
      <c r="I37" s="55"/>
      <c r="J37" s="55"/>
      <c r="K37" s="55"/>
      <c r="L37" s="55"/>
      <c r="M37" s="26"/>
    </row>
    <row r="38" spans="1:13" ht="18.75" customHeight="1">
      <c r="A38" s="31"/>
      <c r="B38" s="67" t="s">
        <v>61</v>
      </c>
      <c r="C38" s="67"/>
      <c r="D38" s="50"/>
      <c r="E38" s="50"/>
      <c r="F38" s="50"/>
      <c r="G38" s="50"/>
      <c r="H38" s="50"/>
      <c r="I38" s="50"/>
      <c r="J38" s="50"/>
      <c r="K38" s="50"/>
      <c r="L38" s="50"/>
      <c r="M38" s="26"/>
    </row>
    <row r="39" spans="1:13" ht="18.75" customHeight="1">
      <c r="A39" s="31"/>
      <c r="B39" s="67" t="s">
        <v>60</v>
      </c>
      <c r="C39" s="67"/>
      <c r="D39" s="96"/>
      <c r="E39" s="96"/>
      <c r="F39" s="96"/>
      <c r="G39" s="96"/>
      <c r="H39" s="96"/>
      <c r="I39" s="96"/>
      <c r="J39" s="96"/>
      <c r="K39" s="96"/>
      <c r="L39" s="96"/>
      <c r="M39" s="26"/>
    </row>
    <row r="40" spans="1:13" ht="18.75" customHeight="1">
      <c r="A40" s="68" t="s">
        <v>23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/>
      <c r="E43" s="57" t="str">
        <f>IF(E4="","",E4)</f>
        <v/>
      </c>
      <c r="F43" s="57"/>
      <c r="G43" s="57"/>
      <c r="H43" s="53" t="s">
        <v>73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 t="str">
        <f>IF(E5="","",E5)</f>
        <v/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2</v>
      </c>
      <c r="K44" s="40" t="str">
        <f>IF(K5="","",K5)</f>
        <v/>
      </c>
      <c r="L44" s="28" t="s">
        <v>3</v>
      </c>
      <c r="M44" s="39"/>
    </row>
    <row r="45" spans="1:13" ht="18.75" customHeight="1">
      <c r="A45" s="4"/>
      <c r="B45" s="26"/>
      <c r="C45" s="26"/>
      <c r="D45" s="26"/>
      <c r="E45" s="53" t="s">
        <v>4</v>
      </c>
      <c r="F45" s="53"/>
      <c r="G45" s="57" t="str">
        <f>IF(G6="","",G6)</f>
        <v/>
      </c>
      <c r="H45" s="57"/>
      <c r="I45" s="57"/>
      <c r="J45" s="57"/>
      <c r="K45" s="57"/>
      <c r="L45" s="26"/>
      <c r="M45" s="5"/>
    </row>
    <row r="46" spans="1:13" ht="18.75" customHeight="1">
      <c r="A46" s="84" t="s">
        <v>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6</v>
      </c>
      <c r="B47" s="89"/>
      <c r="C47" s="90" t="str">
        <f>IF(C8="","",C8)</f>
        <v/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/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/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/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8</v>
      </c>
      <c r="B52" s="76"/>
      <c r="C52" s="76"/>
      <c r="D52" s="32" t="s">
        <v>9</v>
      </c>
      <c r="E52" s="32" t="s">
        <v>10</v>
      </c>
      <c r="F52" s="76" t="s">
        <v>11</v>
      </c>
      <c r="G52" s="76"/>
      <c r="H52" s="76" t="s">
        <v>12</v>
      </c>
      <c r="I52" s="76"/>
      <c r="J52" s="76"/>
      <c r="K52" s="76" t="s">
        <v>13</v>
      </c>
      <c r="L52" s="76"/>
      <c r="M52" s="78"/>
    </row>
    <row r="53" spans="1:13" ht="18.75" customHeight="1">
      <c r="A53" s="87" t="s">
        <v>24</v>
      </c>
      <c r="B53" s="82"/>
      <c r="C53" s="82"/>
      <c r="D53" s="42">
        <v>1</v>
      </c>
      <c r="E53" s="42" t="s">
        <v>25</v>
      </c>
      <c r="F53" s="81"/>
      <c r="G53" s="81"/>
      <c r="H53" s="81" t="str">
        <f>IF(H24="","",H24)</f>
        <v/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14</v>
      </c>
      <c r="B59" s="76"/>
      <c r="C59" s="76"/>
      <c r="D59" s="76"/>
      <c r="E59" s="76"/>
      <c r="F59" s="76"/>
      <c r="G59" s="76"/>
      <c r="H59" s="77" t="str">
        <f>IF(H24="","",H24)</f>
        <v/>
      </c>
      <c r="I59" s="77"/>
      <c r="J59" s="77"/>
      <c r="K59" s="76"/>
      <c r="L59" s="76"/>
      <c r="M59" s="78"/>
    </row>
    <row r="60" spans="1:13" ht="18.75" customHeight="1">
      <c r="A60" s="75" t="s">
        <v>15</v>
      </c>
      <c r="B60" s="76"/>
      <c r="C60" s="76"/>
      <c r="D60" s="76"/>
      <c r="E60" s="76"/>
      <c r="F60" s="76"/>
      <c r="G60" s="76"/>
      <c r="H60" s="77" t="str">
        <f>IF(H25="","",H25)</f>
        <v/>
      </c>
      <c r="I60" s="77"/>
      <c r="J60" s="77"/>
      <c r="K60" s="76"/>
      <c r="L60" s="76"/>
      <c r="M60" s="78"/>
    </row>
    <row r="61" spans="1:13" ht="18.75" customHeight="1">
      <c r="A61" s="75" t="s">
        <v>16</v>
      </c>
      <c r="B61" s="76"/>
      <c r="C61" s="76"/>
      <c r="D61" s="76"/>
      <c r="E61" s="76"/>
      <c r="F61" s="76"/>
      <c r="G61" s="76"/>
      <c r="H61" s="77" t="str">
        <f>IF(H26="","",H26)</f>
        <v/>
      </c>
      <c r="I61" s="77"/>
      <c r="J61" s="77"/>
      <c r="K61" s="76"/>
      <c r="L61" s="76"/>
      <c r="M61" s="78"/>
    </row>
    <row r="62" spans="1:13" ht="18.75" customHeight="1">
      <c r="A62" s="70" t="s">
        <v>26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18</v>
      </c>
      <c r="K63" s="58"/>
      <c r="L63" s="58"/>
      <c r="M63" s="73"/>
    </row>
    <row r="64" spans="1:13" ht="18.75" customHeight="1">
      <c r="A64" s="4"/>
      <c r="B64" s="26"/>
      <c r="C64" s="58" t="s">
        <v>27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28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18</v>
      </c>
      <c r="K67" s="58"/>
      <c r="L67" s="58"/>
      <c r="M67" s="73"/>
    </row>
    <row r="68" spans="1:13" ht="18.75" customHeight="1">
      <c r="A68" s="9"/>
      <c r="B68" s="25" t="s">
        <v>19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20</v>
      </c>
      <c r="D69" s="58"/>
      <c r="E69" s="54" t="str">
        <f>IF(E30="","",E30)</f>
        <v/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31</v>
      </c>
      <c r="D70" s="58"/>
      <c r="E70" s="54" t="str">
        <f>IF(E31="","",E31)</f>
        <v/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/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22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/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/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/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>
      <c r="A82" s="25"/>
      <c r="B82" s="25"/>
      <c r="C82" s="25"/>
      <c r="D82" s="25"/>
      <c r="E82" s="25"/>
      <c r="F82" s="25"/>
      <c r="G82" s="25"/>
      <c r="H82" s="25"/>
      <c r="I82" s="25"/>
      <c r="J82" s="58" t="s">
        <v>18</v>
      </c>
      <c r="K82" s="58"/>
      <c r="L82" s="58"/>
      <c r="M82" s="58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22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30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20</v>
      </c>
      <c r="G88" s="58"/>
      <c r="H88" s="54" t="str">
        <f>IF(E30="","",E30)</f>
        <v/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31</v>
      </c>
      <c r="G89" s="65"/>
      <c r="H89" s="54" t="str">
        <f>IF(E31="","",E31)</f>
        <v/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/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34</v>
      </c>
      <c r="D97" s="14" t="s">
        <v>35</v>
      </c>
      <c r="E97" s="15" t="s">
        <v>36</v>
      </c>
      <c r="F97" s="15" t="s">
        <v>37</v>
      </c>
      <c r="G97" s="15" t="s">
        <v>38</v>
      </c>
      <c r="H97" s="15" t="s">
        <v>35</v>
      </c>
      <c r="I97" s="15" t="s">
        <v>36</v>
      </c>
      <c r="J97" s="15" t="s">
        <v>37</v>
      </c>
      <c r="K97" s="16" t="s">
        <v>39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/>
      </c>
      <c r="G98" s="47" t="str">
        <f>IF(COUNTIF(H98:K98,"\"),"",IF(LEFT(RIGHT(TEXT(H26,"00000000"),8),4)="0000","\",LEFT(RIGHT(TEXT(H26,"00000000"),5),1)))</f>
        <v/>
      </c>
      <c r="H98" s="47" t="str">
        <f>IF(COUNTIF(I98:K98,"\"),"",IF(LEFT(RIGHT(TEXT(H26,"00000000"),8),5)="00000","\",LEFT(RIGHT(TEXT(H26,"00000000"),4),1)))</f>
        <v/>
      </c>
      <c r="I98" s="47" t="str">
        <f>IF(COUNTIF(J98:K98,"\"),"",IF(LEFT(RIGHT(TEXT(H26,"00000000"),8),6)="000000","\",LEFT(RIGHT(TEXT(H26,"00000000"),3),1)))</f>
        <v/>
      </c>
      <c r="J98" s="47" t="str">
        <f>IF(COUNTIF(K98,"\"),"",IF(LEFT(RIGHT(TEXT(H26,"00000000"),8),7)="0000000","\",LEFT(RIGHT(TEXT(H26,"00000000"),2),1)))</f>
        <v/>
      </c>
      <c r="K98" s="48" t="str">
        <f>IF(LEFT(RIGHT(TEXT(H26,"00000000"),8),8)="00000000","\",LEFT(RIGHT(TEXT(H26,"00000000"),1),1))</f>
        <v/>
      </c>
    </row>
    <row r="99" spans="2:13" s="26" customFormat="1" ht="18.75" customHeight="1">
      <c r="G99" s="53" t="s">
        <v>40</v>
      </c>
      <c r="H99" s="17" t="s">
        <v>41</v>
      </c>
      <c r="I99" s="63" t="str">
        <f>IF(H24="","",H24)</f>
        <v/>
      </c>
      <c r="J99" s="63"/>
      <c r="K99" s="63"/>
    </row>
    <row r="100" spans="2:13" s="26" customFormat="1" ht="18.75" customHeight="1">
      <c r="G100" s="62"/>
      <c r="H100" s="18" t="s">
        <v>42</v>
      </c>
      <c r="I100" s="64" t="str">
        <f>IF(H25="","",H25)</f>
        <v/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43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44</v>
      </c>
      <c r="E104" s="57" t="str">
        <f>IF(E4="","",E4)</f>
        <v/>
      </c>
      <c r="F104" s="57"/>
      <c r="G104" s="57"/>
      <c r="H104" s="53" t="s">
        <v>73</v>
      </c>
      <c r="I104" s="53"/>
    </row>
    <row r="105" spans="2:13" s="26" customFormat="1" ht="18.75" customHeight="1">
      <c r="E105" s="56" t="str">
        <f>IF(E5="","",E5)</f>
        <v/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/>
      </c>
      <c r="I105" s="56" t="str">
        <f>IF(H6="","",H6)</f>
        <v/>
      </c>
      <c r="J105" s="28" t="s">
        <v>2</v>
      </c>
      <c r="K105" s="40" t="str">
        <f>IF(K5="","",K5)</f>
        <v/>
      </c>
      <c r="L105" s="28" t="s">
        <v>3</v>
      </c>
    </row>
    <row r="106" spans="2:13" s="26" customFormat="1" ht="18.75" customHeight="1">
      <c r="B106" s="26" t="s">
        <v>45</v>
      </c>
      <c r="D106" s="54" t="str">
        <f>IF(C8="","",C8)</f>
        <v/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0" customFormat="1" ht="18.75" customHeight="1"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2:13" s="26" customFormat="1" ht="18.75" customHeight="1">
      <c r="B108" s="26" t="s">
        <v>46</v>
      </c>
      <c r="D108" s="57"/>
      <c r="E108" s="57"/>
      <c r="F108" s="28" t="s">
        <v>47</v>
      </c>
      <c r="G108" s="57"/>
      <c r="H108" s="57"/>
      <c r="I108" s="19" t="s">
        <v>48</v>
      </c>
      <c r="J108" s="27"/>
    </row>
    <row r="109" spans="2:13" s="26" customFormat="1" ht="18.75" customHeight="1">
      <c r="D109" s="53" t="s">
        <v>49</v>
      </c>
      <c r="E109" s="53"/>
      <c r="F109" s="58" t="s">
        <v>50</v>
      </c>
      <c r="G109" s="58"/>
      <c r="H109" s="19" t="s">
        <v>51</v>
      </c>
      <c r="I109" s="59"/>
      <c r="J109" s="59"/>
      <c r="K109" s="28" t="s">
        <v>52</v>
      </c>
    </row>
    <row r="110" spans="2:13" s="26" customFormat="1" ht="18.75" customHeight="1">
      <c r="D110" s="51" t="s">
        <v>53</v>
      </c>
      <c r="E110" s="51"/>
      <c r="F110" s="52"/>
      <c r="G110" s="52"/>
      <c r="H110" s="52"/>
      <c r="I110" s="52"/>
      <c r="J110" s="52"/>
      <c r="K110" s="52"/>
      <c r="L110" s="52"/>
      <c r="M110" s="52"/>
    </row>
    <row r="111" spans="2:13" s="26" customFormat="1" ht="18.75" customHeight="1">
      <c r="D111" s="53" t="s">
        <v>54</v>
      </c>
      <c r="E111" s="53"/>
      <c r="F111" s="54"/>
      <c r="G111" s="54"/>
      <c r="H111" s="54"/>
      <c r="I111" s="54"/>
      <c r="J111" s="54"/>
      <c r="K111" s="54"/>
      <c r="L111" s="54"/>
      <c r="M111" s="54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6" customFormat="1" ht="18.75" customHeight="1">
      <c r="D113" s="28"/>
      <c r="E113" s="28"/>
      <c r="F113" s="30"/>
      <c r="G113" s="30"/>
      <c r="H113" s="30"/>
      <c r="I113" s="30"/>
      <c r="J113" s="30"/>
      <c r="K113" s="30"/>
      <c r="L113" s="30"/>
      <c r="M113" s="30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/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/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/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  <rowBreaks count="2" manualBreakCount="2">
    <brk id="39" max="12" man="1"/>
    <brk id="7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21E8-3ED8-428C-A807-6BF182781528}">
  <dimension ref="A1:N118"/>
  <sheetViews>
    <sheetView view="pageBreakPreview" zoomScaleNormal="100" zoomScaleSheetLayoutView="100" workbookViewId="0">
      <selection activeCell="C8" sqref="C8:M8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 thickBot="1">
      <c r="A4" s="4"/>
      <c r="B4" s="53" t="s">
        <v>1</v>
      </c>
      <c r="C4" s="53"/>
      <c r="D4" s="28"/>
      <c r="E4" s="121" t="s">
        <v>74</v>
      </c>
      <c r="F4" s="122"/>
      <c r="G4" s="123"/>
      <c r="H4" s="53" t="s">
        <v>73</v>
      </c>
      <c r="I4" s="53"/>
      <c r="J4" s="26"/>
      <c r="K4" s="26"/>
      <c r="L4" s="26"/>
      <c r="M4" s="5"/>
    </row>
    <row r="5" spans="1:13" ht="18.75" customHeight="1" thickBot="1">
      <c r="A5" s="4"/>
      <c r="B5" s="26"/>
      <c r="C5" s="26"/>
      <c r="D5" s="26"/>
      <c r="E5" s="124">
        <v>1</v>
      </c>
      <c r="F5" s="125"/>
      <c r="G5" s="125"/>
      <c r="H5" s="125"/>
      <c r="I5" s="126"/>
      <c r="J5" s="28" t="s">
        <v>2</v>
      </c>
      <c r="K5" s="41">
        <v>101</v>
      </c>
      <c r="L5" s="28" t="s">
        <v>3</v>
      </c>
      <c r="M5" s="39"/>
    </row>
    <row r="6" spans="1:13" ht="18.75" customHeight="1" thickBot="1">
      <c r="A6" s="4"/>
      <c r="B6" s="26"/>
      <c r="C6" s="26"/>
      <c r="D6" s="26"/>
      <c r="E6" s="53" t="s">
        <v>4</v>
      </c>
      <c r="F6" s="53"/>
      <c r="G6" s="127" t="s">
        <v>55</v>
      </c>
      <c r="H6" s="128"/>
      <c r="I6" s="128"/>
      <c r="J6" s="129"/>
      <c r="K6" s="130"/>
      <c r="L6" s="26"/>
      <c r="M6" s="5"/>
    </row>
    <row r="7" spans="1:13" ht="18.75" customHeight="1" thickBot="1">
      <c r="A7" s="84" t="s">
        <v>5</v>
      </c>
      <c r="B7" s="85"/>
      <c r="C7" s="110"/>
      <c r="D7" s="110"/>
      <c r="E7" s="110"/>
      <c r="F7" s="110"/>
      <c r="G7" s="58"/>
      <c r="H7" s="58"/>
      <c r="I7" s="58"/>
      <c r="J7" s="58"/>
      <c r="K7" s="58"/>
      <c r="L7" s="110"/>
      <c r="M7" s="111"/>
    </row>
    <row r="8" spans="1:13" ht="18.75" customHeight="1">
      <c r="A8" s="88" t="s">
        <v>6</v>
      </c>
      <c r="B8" s="89"/>
      <c r="C8" s="112" t="s">
        <v>75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8.75" customHeight="1">
      <c r="A9" s="6"/>
      <c r="B9" s="34"/>
      <c r="C9" s="115" t="s">
        <v>64</v>
      </c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8.75" customHeight="1">
      <c r="A10" s="6"/>
      <c r="B10" s="7"/>
      <c r="C10" s="115" t="s">
        <v>65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8.75" customHeight="1" thickBot="1">
      <c r="A11" s="8"/>
      <c r="B11" s="35"/>
      <c r="C11" s="118" t="s">
        <v>66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1:13" ht="18.75" customHeight="1">
      <c r="A12" s="84" t="s">
        <v>7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 thickBot="1">
      <c r="A13" s="131" t="s">
        <v>8</v>
      </c>
      <c r="B13" s="104"/>
      <c r="C13" s="104"/>
      <c r="D13" s="37" t="s">
        <v>9</v>
      </c>
      <c r="E13" s="37" t="s">
        <v>10</v>
      </c>
      <c r="F13" s="104" t="s">
        <v>11</v>
      </c>
      <c r="G13" s="104"/>
      <c r="H13" s="104" t="s">
        <v>12</v>
      </c>
      <c r="I13" s="104"/>
      <c r="J13" s="104"/>
      <c r="K13" s="104" t="s">
        <v>13</v>
      </c>
      <c r="L13" s="104"/>
      <c r="M13" s="105"/>
    </row>
    <row r="14" spans="1:13" ht="18.75" customHeight="1">
      <c r="A14" s="132" t="s">
        <v>56</v>
      </c>
      <c r="B14" s="133"/>
      <c r="C14" s="133"/>
      <c r="D14" s="43">
        <v>1</v>
      </c>
      <c r="E14" s="43" t="s">
        <v>72</v>
      </c>
      <c r="F14" s="134">
        <v>10000</v>
      </c>
      <c r="G14" s="134"/>
      <c r="H14" s="134">
        <v>10000</v>
      </c>
      <c r="I14" s="134"/>
      <c r="J14" s="134"/>
      <c r="K14" s="135"/>
      <c r="L14" s="135"/>
      <c r="M14" s="136"/>
    </row>
    <row r="15" spans="1:13" ht="18.75" customHeight="1">
      <c r="A15" s="137" t="s">
        <v>56</v>
      </c>
      <c r="B15" s="138"/>
      <c r="C15" s="138"/>
      <c r="D15" s="44">
        <v>1</v>
      </c>
      <c r="E15" s="44" t="s">
        <v>72</v>
      </c>
      <c r="F15" s="139">
        <v>1000</v>
      </c>
      <c r="G15" s="139"/>
      <c r="H15" s="139">
        <v>1000</v>
      </c>
      <c r="I15" s="139"/>
      <c r="J15" s="139"/>
      <c r="K15" s="140"/>
      <c r="L15" s="140"/>
      <c r="M15" s="141"/>
    </row>
    <row r="16" spans="1:13" ht="18.75" customHeight="1">
      <c r="A16" s="137"/>
      <c r="B16" s="138"/>
      <c r="C16" s="138"/>
      <c r="D16" s="44"/>
      <c r="E16" s="44"/>
      <c r="F16" s="139"/>
      <c r="G16" s="139"/>
      <c r="H16" s="139"/>
      <c r="I16" s="139"/>
      <c r="J16" s="139"/>
      <c r="K16" s="140"/>
      <c r="L16" s="140"/>
      <c r="M16" s="141"/>
    </row>
    <row r="17" spans="1:13" ht="18.75" customHeight="1">
      <c r="A17" s="137"/>
      <c r="B17" s="138"/>
      <c r="C17" s="138"/>
      <c r="D17" s="44"/>
      <c r="E17" s="44"/>
      <c r="F17" s="139"/>
      <c r="G17" s="139"/>
      <c r="H17" s="139"/>
      <c r="I17" s="139"/>
      <c r="J17" s="139"/>
      <c r="K17" s="140"/>
      <c r="L17" s="140"/>
      <c r="M17" s="141"/>
    </row>
    <row r="18" spans="1:13" ht="18.75" customHeight="1">
      <c r="A18" s="137"/>
      <c r="B18" s="138"/>
      <c r="C18" s="138"/>
      <c r="D18" s="44"/>
      <c r="E18" s="44"/>
      <c r="F18" s="139"/>
      <c r="G18" s="139"/>
      <c r="H18" s="139"/>
      <c r="I18" s="139"/>
      <c r="J18" s="139"/>
      <c r="K18" s="140"/>
      <c r="L18" s="140"/>
      <c r="M18" s="141"/>
    </row>
    <row r="19" spans="1:13" ht="18.75" customHeight="1">
      <c r="A19" s="137"/>
      <c r="B19" s="138"/>
      <c r="C19" s="138"/>
      <c r="D19" s="44"/>
      <c r="E19" s="44"/>
      <c r="F19" s="139"/>
      <c r="G19" s="139"/>
      <c r="H19" s="139"/>
      <c r="I19" s="139"/>
      <c r="J19" s="139"/>
      <c r="K19" s="140"/>
      <c r="L19" s="140"/>
      <c r="M19" s="141"/>
    </row>
    <row r="20" spans="1:13" ht="18.75" customHeight="1">
      <c r="A20" s="137"/>
      <c r="B20" s="138"/>
      <c r="C20" s="138"/>
      <c r="D20" s="44"/>
      <c r="E20" s="44"/>
      <c r="F20" s="139"/>
      <c r="G20" s="139"/>
      <c r="H20" s="139"/>
      <c r="I20" s="139"/>
      <c r="J20" s="139"/>
      <c r="K20" s="140"/>
      <c r="L20" s="140"/>
      <c r="M20" s="141"/>
    </row>
    <row r="21" spans="1:13" ht="18.75" customHeight="1">
      <c r="A21" s="137"/>
      <c r="B21" s="138"/>
      <c r="C21" s="138"/>
      <c r="D21" s="44"/>
      <c r="E21" s="44"/>
      <c r="F21" s="139"/>
      <c r="G21" s="139"/>
      <c r="H21" s="139"/>
      <c r="I21" s="139"/>
      <c r="J21" s="139"/>
      <c r="K21" s="140"/>
      <c r="L21" s="140"/>
      <c r="M21" s="141"/>
    </row>
    <row r="22" spans="1:13" ht="18.75" customHeight="1">
      <c r="A22" s="137"/>
      <c r="B22" s="138"/>
      <c r="C22" s="138"/>
      <c r="D22" s="44"/>
      <c r="E22" s="44"/>
      <c r="F22" s="139"/>
      <c r="G22" s="139"/>
      <c r="H22" s="139"/>
      <c r="I22" s="139"/>
      <c r="J22" s="139"/>
      <c r="K22" s="140"/>
      <c r="L22" s="140"/>
      <c r="M22" s="141"/>
    </row>
    <row r="23" spans="1:13" ht="18.75" customHeight="1" thickBot="1">
      <c r="A23" s="142"/>
      <c r="B23" s="143"/>
      <c r="C23" s="143"/>
      <c r="D23" s="45"/>
      <c r="E23" s="45"/>
      <c r="F23" s="144"/>
      <c r="G23" s="144"/>
      <c r="H23" s="144"/>
      <c r="I23" s="144"/>
      <c r="J23" s="144"/>
      <c r="K23" s="145"/>
      <c r="L23" s="145"/>
      <c r="M23" s="146"/>
    </row>
    <row r="24" spans="1:13" ht="18.75" customHeight="1">
      <c r="A24" s="99" t="s">
        <v>14</v>
      </c>
      <c r="B24" s="100"/>
      <c r="C24" s="100"/>
      <c r="D24" s="100"/>
      <c r="E24" s="100"/>
      <c r="F24" s="100"/>
      <c r="G24" s="100"/>
      <c r="H24" s="101">
        <f>IF(SUM(H14:J23)=0,"",SUM(H14:J23))</f>
        <v>11000</v>
      </c>
      <c r="I24" s="101"/>
      <c r="J24" s="101"/>
      <c r="K24" s="100"/>
      <c r="L24" s="100"/>
      <c r="M24" s="102"/>
    </row>
    <row r="25" spans="1:13" ht="18.75" customHeight="1">
      <c r="A25" s="75" t="s">
        <v>15</v>
      </c>
      <c r="B25" s="76"/>
      <c r="C25" s="76"/>
      <c r="D25" s="76"/>
      <c r="E25" s="76"/>
      <c r="F25" s="76"/>
      <c r="G25" s="76"/>
      <c r="H25" s="77">
        <f>IF(H24="","",ROUNDUP(H24*0.1,0))</f>
        <v>1100</v>
      </c>
      <c r="I25" s="77"/>
      <c r="J25" s="77"/>
      <c r="K25" s="76"/>
      <c r="L25" s="76"/>
      <c r="M25" s="78"/>
    </row>
    <row r="26" spans="1:13" ht="18.75" customHeight="1">
      <c r="A26" s="75" t="s">
        <v>16</v>
      </c>
      <c r="B26" s="76"/>
      <c r="C26" s="76"/>
      <c r="D26" s="76"/>
      <c r="E26" s="76"/>
      <c r="F26" s="76"/>
      <c r="G26" s="76"/>
      <c r="H26" s="77">
        <f>IF(SUM(H24:J25)=0,"",SUM(H24:J25))</f>
        <v>12100</v>
      </c>
      <c r="I26" s="77"/>
      <c r="J26" s="77"/>
      <c r="K26" s="76"/>
      <c r="L26" s="76"/>
      <c r="M26" s="78"/>
    </row>
    <row r="27" spans="1:13" ht="18.75" customHeight="1">
      <c r="A27" s="70" t="s">
        <v>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18</v>
      </c>
      <c r="K28" s="58"/>
      <c r="L28" s="58"/>
      <c r="M28" s="73"/>
    </row>
    <row r="29" spans="1:13" ht="18.75" customHeight="1" thickBot="1">
      <c r="A29" s="9"/>
      <c r="B29" s="25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 thickBot="1">
      <c r="A30" s="9"/>
      <c r="B30" s="25"/>
      <c r="C30" s="58" t="s">
        <v>20</v>
      </c>
      <c r="D30" s="58"/>
      <c r="E30" s="156" t="s">
        <v>76</v>
      </c>
      <c r="F30" s="157"/>
      <c r="G30" s="157"/>
      <c r="H30" s="157"/>
      <c r="I30" s="157"/>
      <c r="J30" s="157"/>
      <c r="K30" s="157"/>
      <c r="L30" s="157"/>
      <c r="M30" s="158"/>
    </row>
    <row r="31" spans="1:13" ht="18.75" customHeight="1">
      <c r="A31" s="9"/>
      <c r="B31" s="25"/>
      <c r="C31" s="65" t="s">
        <v>31</v>
      </c>
      <c r="D31" s="58"/>
      <c r="E31" s="159" t="s">
        <v>69</v>
      </c>
      <c r="F31" s="160"/>
      <c r="G31" s="160"/>
      <c r="H31" s="160"/>
      <c r="I31" s="160"/>
      <c r="J31" s="160"/>
      <c r="K31" s="161"/>
      <c r="L31" s="25"/>
      <c r="M31" s="33"/>
    </row>
    <row r="32" spans="1:13" ht="18.75" customHeight="1" thickBot="1">
      <c r="A32" s="9"/>
      <c r="B32" s="25"/>
      <c r="C32" s="58"/>
      <c r="D32" s="58"/>
      <c r="E32" s="118" t="s">
        <v>57</v>
      </c>
      <c r="F32" s="119"/>
      <c r="G32" s="119"/>
      <c r="H32" s="119"/>
      <c r="I32" s="119"/>
      <c r="J32" s="119"/>
      <c r="K32" s="120"/>
      <c r="L32" s="25"/>
      <c r="M32" s="33"/>
    </row>
    <row r="33" spans="1:13" ht="18.75" customHeight="1">
      <c r="A33" s="9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22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 thickBo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147" t="s">
        <v>57</v>
      </c>
      <c r="E37" s="148"/>
      <c r="F37" s="148"/>
      <c r="G37" s="148"/>
      <c r="H37" s="148"/>
      <c r="I37" s="148"/>
      <c r="J37" s="148"/>
      <c r="K37" s="148"/>
      <c r="L37" s="149"/>
      <c r="M37" s="26"/>
    </row>
    <row r="38" spans="1:13" ht="18.75" customHeight="1">
      <c r="A38" s="31"/>
      <c r="B38" s="49" t="s">
        <v>61</v>
      </c>
      <c r="C38" s="49"/>
      <c r="D38" s="150" t="s">
        <v>62</v>
      </c>
      <c r="E38" s="151"/>
      <c r="F38" s="151"/>
      <c r="G38" s="151"/>
      <c r="H38" s="151"/>
      <c r="I38" s="151"/>
      <c r="J38" s="151"/>
      <c r="K38" s="151"/>
      <c r="L38" s="152"/>
      <c r="M38" s="26"/>
    </row>
    <row r="39" spans="1:13" ht="18.75" customHeight="1" thickBot="1">
      <c r="A39" s="31"/>
      <c r="B39" s="49" t="s">
        <v>60</v>
      </c>
      <c r="C39" s="49"/>
      <c r="D39" s="153" t="s">
        <v>63</v>
      </c>
      <c r="E39" s="154"/>
      <c r="F39" s="154"/>
      <c r="G39" s="154"/>
      <c r="H39" s="154"/>
      <c r="I39" s="154"/>
      <c r="J39" s="154"/>
      <c r="K39" s="154"/>
      <c r="L39" s="155"/>
      <c r="M39" s="26"/>
    </row>
    <row r="40" spans="1:13" ht="18.75" customHeight="1">
      <c r="A40" s="68" t="s">
        <v>23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/>
      <c r="E43" s="57" t="str">
        <f>IF(E4="","",E4)</f>
        <v>〇〇町営</v>
      </c>
      <c r="F43" s="57"/>
      <c r="G43" s="57"/>
      <c r="H43" s="53" t="s">
        <v>73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>
        <f>IF(E5="","",E5)</f>
        <v>1</v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2</v>
      </c>
      <c r="K44" s="40">
        <f>IF(K5="","",K5)</f>
        <v>101</v>
      </c>
      <c r="L44" s="28" t="s">
        <v>3</v>
      </c>
      <c r="M44" s="39"/>
    </row>
    <row r="45" spans="1:13" ht="18.75" customHeight="1">
      <c r="A45" s="4"/>
      <c r="B45" s="26"/>
      <c r="C45" s="26"/>
      <c r="D45" s="26"/>
      <c r="E45" s="53" t="s">
        <v>4</v>
      </c>
      <c r="F45" s="53"/>
      <c r="G45" s="57" t="str">
        <f>IF(G6="","",G6)</f>
        <v>〇〇　〇〇</v>
      </c>
      <c r="H45" s="57"/>
      <c r="I45" s="57"/>
      <c r="J45" s="57"/>
      <c r="K45" s="57"/>
      <c r="L45" s="26"/>
      <c r="M45" s="5"/>
    </row>
    <row r="46" spans="1:13" ht="18.75" customHeight="1">
      <c r="A46" s="84" t="s">
        <v>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6</v>
      </c>
      <c r="B47" s="89"/>
      <c r="C47" s="90" t="str">
        <f>IF(C8="","",C8)</f>
        <v>Ｏ22-9999〇〇修繕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>修繕内容①</v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>修繕内容②</v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>修繕内容③</v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8</v>
      </c>
      <c r="B52" s="76"/>
      <c r="C52" s="76"/>
      <c r="D52" s="32" t="s">
        <v>9</v>
      </c>
      <c r="E52" s="32" t="s">
        <v>10</v>
      </c>
      <c r="F52" s="76" t="s">
        <v>11</v>
      </c>
      <c r="G52" s="76"/>
      <c r="H52" s="76" t="s">
        <v>12</v>
      </c>
      <c r="I52" s="76"/>
      <c r="J52" s="76"/>
      <c r="K52" s="76" t="s">
        <v>13</v>
      </c>
      <c r="L52" s="76"/>
      <c r="M52" s="78"/>
    </row>
    <row r="53" spans="1:13" ht="18.75" customHeight="1">
      <c r="A53" s="87" t="s">
        <v>24</v>
      </c>
      <c r="B53" s="82"/>
      <c r="C53" s="82"/>
      <c r="D53" s="42">
        <v>1</v>
      </c>
      <c r="E53" s="42" t="s">
        <v>25</v>
      </c>
      <c r="F53" s="81"/>
      <c r="G53" s="81"/>
      <c r="H53" s="81">
        <f>IF(H24="","",H24)</f>
        <v>11000</v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14</v>
      </c>
      <c r="B59" s="76"/>
      <c r="C59" s="76"/>
      <c r="D59" s="76"/>
      <c r="E59" s="76"/>
      <c r="F59" s="76"/>
      <c r="G59" s="76"/>
      <c r="H59" s="77">
        <f>IF(H24="","",H24)</f>
        <v>11000</v>
      </c>
      <c r="I59" s="77"/>
      <c r="J59" s="77"/>
      <c r="K59" s="76"/>
      <c r="L59" s="76"/>
      <c r="M59" s="78"/>
    </row>
    <row r="60" spans="1:13" ht="18.75" customHeight="1">
      <c r="A60" s="75" t="s">
        <v>15</v>
      </c>
      <c r="B60" s="76"/>
      <c r="C60" s="76"/>
      <c r="D60" s="76"/>
      <c r="E60" s="76"/>
      <c r="F60" s="76"/>
      <c r="G60" s="76"/>
      <c r="H60" s="77">
        <f>IF(H25="","",H25)</f>
        <v>1100</v>
      </c>
      <c r="I60" s="77"/>
      <c r="J60" s="77"/>
      <c r="K60" s="76"/>
      <c r="L60" s="76"/>
      <c r="M60" s="78"/>
    </row>
    <row r="61" spans="1:13" ht="18.75" customHeight="1">
      <c r="A61" s="75" t="s">
        <v>16</v>
      </c>
      <c r="B61" s="76"/>
      <c r="C61" s="76"/>
      <c r="D61" s="76"/>
      <c r="E61" s="76"/>
      <c r="F61" s="76"/>
      <c r="G61" s="76"/>
      <c r="H61" s="77">
        <f>IF(H26="","",H26)</f>
        <v>12100</v>
      </c>
      <c r="I61" s="77"/>
      <c r="J61" s="77"/>
      <c r="K61" s="76"/>
      <c r="L61" s="76"/>
      <c r="M61" s="78"/>
    </row>
    <row r="62" spans="1:13" ht="18.75" customHeight="1">
      <c r="A62" s="70" t="s">
        <v>26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18</v>
      </c>
      <c r="K63" s="58"/>
      <c r="L63" s="58"/>
      <c r="M63" s="73"/>
    </row>
    <row r="64" spans="1:13" ht="18.75" customHeight="1">
      <c r="A64" s="4"/>
      <c r="B64" s="26"/>
      <c r="C64" s="58" t="s">
        <v>27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28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18</v>
      </c>
      <c r="K67" s="58"/>
      <c r="L67" s="58"/>
      <c r="M67" s="73"/>
    </row>
    <row r="68" spans="1:13" ht="18.75" customHeight="1">
      <c r="A68" s="9"/>
      <c r="B68" s="25" t="s">
        <v>19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20</v>
      </c>
      <c r="D69" s="58"/>
      <c r="E69" s="54" t="str">
        <f>IF(E30="","",E30)</f>
        <v>岩手県上閉伊郡大槌町〇〇</v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31</v>
      </c>
      <c r="D70" s="58"/>
      <c r="E70" s="54" t="str">
        <f>IF(E31="","",E31)</f>
        <v>㈱〇〇</v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>代表取締役　〇〇　〇〇</v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22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>代表取締役　〇〇　〇〇</v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>〇〇課　〇〇　〇〇</v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>000-000-0000</v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 thickBo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 thickBot="1">
      <c r="A82" s="25"/>
      <c r="B82" s="25"/>
      <c r="C82" s="25"/>
      <c r="D82" s="25"/>
      <c r="E82" s="25"/>
      <c r="F82" s="25"/>
      <c r="G82" s="25"/>
      <c r="H82" s="25"/>
      <c r="I82" s="25"/>
      <c r="J82" s="162" t="s">
        <v>67</v>
      </c>
      <c r="K82" s="163"/>
      <c r="L82" s="163"/>
      <c r="M82" s="164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22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30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20</v>
      </c>
      <c r="G88" s="58"/>
      <c r="H88" s="54" t="str">
        <f>IF(E30="","",E30)</f>
        <v>岩手県上閉伊郡大槌町〇〇</v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31</v>
      </c>
      <c r="G89" s="65"/>
      <c r="H89" s="54" t="str">
        <f>IF(E31="","",E31)</f>
        <v>㈱〇〇</v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>代表取締役　〇〇　〇〇</v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34</v>
      </c>
      <c r="D97" s="14" t="s">
        <v>35</v>
      </c>
      <c r="E97" s="15" t="s">
        <v>36</v>
      </c>
      <c r="F97" s="15" t="s">
        <v>37</v>
      </c>
      <c r="G97" s="15" t="s">
        <v>38</v>
      </c>
      <c r="H97" s="15" t="s">
        <v>35</v>
      </c>
      <c r="I97" s="15" t="s">
        <v>36</v>
      </c>
      <c r="J97" s="15" t="s">
        <v>37</v>
      </c>
      <c r="K97" s="16" t="s">
        <v>39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>\</v>
      </c>
      <c r="G98" s="47" t="str">
        <f>IF(COUNTIF(H98:K98,"\"),"",IF(LEFT(RIGHT(TEXT(H26,"00000000"),8),4)="0000","\",LEFT(RIGHT(TEXT(H26,"00000000"),5),1)))</f>
        <v>1</v>
      </c>
      <c r="H98" s="47" t="str">
        <f>IF(COUNTIF(I98:K98,"\"),"",IF(LEFT(RIGHT(TEXT(H26,"00000000"),8),5)="00000","\",LEFT(RIGHT(TEXT(H26,"00000000"),4),1)))</f>
        <v>2</v>
      </c>
      <c r="I98" s="47" t="str">
        <f>IF(COUNTIF(J98:K98,"\"),"",IF(LEFT(RIGHT(TEXT(H26,"00000000"),8),6)="000000","\",LEFT(RIGHT(TEXT(H26,"00000000"),3),1)))</f>
        <v>1</v>
      </c>
      <c r="J98" s="47" t="str">
        <f>IF(COUNTIF(K98,"\"),"",IF(LEFT(RIGHT(TEXT(H26,"00000000"),8),7)="0000000","\",LEFT(RIGHT(TEXT(H26,"00000000"),2),1)))</f>
        <v>0</v>
      </c>
      <c r="K98" s="48" t="str">
        <f>IF(LEFT(RIGHT(TEXT(H26,"00000000"),8),8)="00000000","\",LEFT(RIGHT(TEXT(H26,"00000000"),1),1))</f>
        <v>0</v>
      </c>
    </row>
    <row r="99" spans="2:13" s="26" customFormat="1" ht="18.75" customHeight="1">
      <c r="G99" s="53" t="s">
        <v>40</v>
      </c>
      <c r="H99" s="17" t="s">
        <v>41</v>
      </c>
      <c r="I99" s="63">
        <f>IF(H24="","",H24)</f>
        <v>11000</v>
      </c>
      <c r="J99" s="63"/>
      <c r="K99" s="63"/>
    </row>
    <row r="100" spans="2:13" s="26" customFormat="1" ht="18.75" customHeight="1">
      <c r="G100" s="62"/>
      <c r="H100" s="18" t="s">
        <v>42</v>
      </c>
      <c r="I100" s="64">
        <f>IF(H25="","",H25)</f>
        <v>1100</v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43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44</v>
      </c>
      <c r="E104" s="57" t="str">
        <f>IF(E4="","",E4)</f>
        <v>〇〇町営</v>
      </c>
      <c r="F104" s="57"/>
      <c r="G104" s="57"/>
      <c r="H104" s="53" t="s">
        <v>73</v>
      </c>
      <c r="I104" s="53"/>
    </row>
    <row r="105" spans="2:13" s="26" customFormat="1" ht="18.75" customHeight="1">
      <c r="E105" s="56">
        <f>IF(E5="","",E5)</f>
        <v>1</v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>〇〇　〇〇</v>
      </c>
      <c r="I105" s="56" t="str">
        <f>IF(H6="","",H6)</f>
        <v/>
      </c>
      <c r="J105" s="28" t="s">
        <v>2</v>
      </c>
      <c r="K105" s="40">
        <f>IF(K5="","",K5)</f>
        <v>101</v>
      </c>
      <c r="L105" s="28" t="s">
        <v>3</v>
      </c>
    </row>
    <row r="106" spans="2:13" s="26" customFormat="1" ht="18.75" customHeight="1">
      <c r="B106" s="26" t="s">
        <v>45</v>
      </c>
      <c r="D106" s="54" t="str">
        <f>IF(C8="","",C8)</f>
        <v>Ｏ22-9999〇〇修繕</v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6" customFormat="1" ht="18.75" customHeight="1" thickBot="1">
      <c r="D107" s="28"/>
      <c r="E107" s="28"/>
      <c r="F107" s="30"/>
      <c r="G107" s="30"/>
      <c r="H107" s="30"/>
      <c r="I107" s="30"/>
      <c r="J107" s="30"/>
      <c r="K107" s="30"/>
      <c r="L107" s="30"/>
      <c r="M107" s="30"/>
    </row>
    <row r="108" spans="2:13" s="26" customFormat="1" ht="18.75" customHeight="1" thickBot="1">
      <c r="B108" s="26" t="s">
        <v>46</v>
      </c>
      <c r="D108" s="165" t="s">
        <v>56</v>
      </c>
      <c r="E108" s="130"/>
      <c r="F108" s="28" t="s">
        <v>47</v>
      </c>
      <c r="G108" s="121" t="s">
        <v>56</v>
      </c>
      <c r="H108" s="130"/>
      <c r="I108" s="19" t="s">
        <v>48</v>
      </c>
      <c r="J108" s="27"/>
    </row>
    <row r="109" spans="2:13" s="26" customFormat="1" ht="18.75" customHeight="1" thickBot="1">
      <c r="D109" s="53" t="s">
        <v>49</v>
      </c>
      <c r="E109" s="53"/>
      <c r="F109" s="162" t="s">
        <v>50</v>
      </c>
      <c r="G109" s="164"/>
      <c r="H109" s="19" t="s">
        <v>51</v>
      </c>
      <c r="I109" s="166" t="s">
        <v>68</v>
      </c>
      <c r="J109" s="167"/>
      <c r="K109" s="28" t="s">
        <v>52</v>
      </c>
    </row>
    <row r="110" spans="2:13" s="26" customFormat="1" ht="18.75" customHeight="1" thickBot="1">
      <c r="D110" s="51" t="s">
        <v>53</v>
      </c>
      <c r="E110" s="51"/>
      <c r="F110" s="168" t="s">
        <v>70</v>
      </c>
      <c r="G110" s="169"/>
      <c r="H110" s="169"/>
      <c r="I110" s="169"/>
      <c r="J110" s="169"/>
      <c r="K110" s="169"/>
      <c r="L110" s="169"/>
      <c r="M110" s="170"/>
    </row>
    <row r="111" spans="2:13" s="26" customFormat="1" ht="18.75" customHeight="1" thickBot="1">
      <c r="D111" s="53" t="s">
        <v>54</v>
      </c>
      <c r="E111" s="53"/>
      <c r="F111" s="156" t="s">
        <v>71</v>
      </c>
      <c r="G111" s="157"/>
      <c r="H111" s="157"/>
      <c r="I111" s="157"/>
      <c r="J111" s="157"/>
      <c r="K111" s="157"/>
      <c r="L111" s="157"/>
      <c r="M111" s="158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0" customFormat="1" ht="18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>代表取締役　〇〇　〇〇</v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>〇〇課　〇〇　〇〇</v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>000-000-0000</v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0" verticalDpi="0" r:id="rId1"/>
  <rowBreaks count="2" manualBreakCount="2">
    <brk id="39" max="16383" man="1"/>
    <brk id="78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2022-08-16T04:58:42Z</cp:lastPrinted>
  <dcterms:created xsi:type="dcterms:W3CDTF">2021-05-13T00:16:41Z</dcterms:created>
  <dcterms:modified xsi:type="dcterms:W3CDTF">2022-11-08T00:06:05Z</dcterms:modified>
</cp:coreProperties>
</file>